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umerik" sheetId="1" r:id="rId1"/>
  </sheets>
  <definedNames>
    <definedName name="_xlfn_COUNTIFS">NA()</definedName>
  </definedNames>
  <calcPr fullCalcOnLoad="1"/>
</workbook>
</file>

<file path=xl/sharedStrings.xml><?xml version="1.0" encoding="utf-8"?>
<sst xmlns="http://schemas.openxmlformats.org/spreadsheetml/2006/main" count="38" uniqueCount="25">
  <si>
    <t>Data Latih</t>
  </si>
  <si>
    <t>Var 1</t>
  </si>
  <si>
    <t>Var 2</t>
  </si>
  <si>
    <t>Klasifikasi</t>
  </si>
  <si>
    <t>Class</t>
  </si>
  <si>
    <t>x1</t>
  </si>
  <si>
    <t>kelasA</t>
  </si>
  <si>
    <t>x2</t>
  </si>
  <si>
    <t>kelasB</t>
  </si>
  <si>
    <t>x3</t>
  </si>
  <si>
    <t>x4</t>
  </si>
  <si>
    <t>LR</t>
  </si>
  <si>
    <t>iterasi</t>
  </si>
  <si>
    <t>data ke-</t>
  </si>
  <si>
    <t>logodds</t>
  </si>
  <si>
    <t>p</t>
  </si>
  <si>
    <t>da_</t>
  </si>
  <si>
    <t>db_</t>
  </si>
  <si>
    <t>b</t>
  </si>
  <si>
    <t>a</t>
  </si>
  <si>
    <t>Data Uji</t>
  </si>
  <si>
    <t>kelas</t>
  </si>
  <si>
    <t>x5</t>
  </si>
  <si>
    <t>x6</t>
  </si>
  <si>
    <t>x7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</si>
</sst>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40" zoomScaleNormal="140" workbookViewId="0" topLeftCell="A1">
      <selection activeCell="A54" sqref="A54"/>
    </sheetView>
  </sheetViews>
  <sheetFormatPr defaultColWidth="9.140625" defaultRowHeight="12.75" customHeight="1"/>
  <cols>
    <col min="1" max="1" width="8.421875" style="1" customWidth="1"/>
    <col min="2" max="2" width="9.57421875" style="2" customWidth="1"/>
    <col min="3" max="3" width="9.421875" style="2" customWidth="1"/>
    <col min="4" max="4" width="11.28125" style="2" customWidth="1"/>
    <col min="5" max="5" width="7.7109375" style="2" customWidth="1"/>
    <col min="6" max="6" width="9.421875" style="2" customWidth="1"/>
    <col min="7" max="8" width="8.421875" style="2" customWidth="1"/>
    <col min="9" max="9" width="7.7109375" style="2" customWidth="1"/>
    <col min="10" max="10" width="7.28125" style="2" customWidth="1"/>
    <col min="11" max="16384" width="11.421875" style="2" customWidth="1"/>
  </cols>
  <sheetData>
    <row r="1" spans="1:5" ht="12.75" customHeight="1">
      <c r="A1" s="3" t="s">
        <v>0</v>
      </c>
      <c r="B1" s="3"/>
      <c r="C1" s="3"/>
      <c r="D1" s="3"/>
      <c r="E1" s="3"/>
    </row>
    <row r="2" spans="2:5" ht="12.75" customHeight="1">
      <c r="B2" s="4" t="s">
        <v>1</v>
      </c>
      <c r="C2" s="4" t="s">
        <v>2</v>
      </c>
      <c r="D2" s="4" t="s">
        <v>3</v>
      </c>
      <c r="E2" s="5" t="s">
        <v>4</v>
      </c>
    </row>
    <row r="3" spans="1:5" ht="12.75" customHeight="1">
      <c r="A3" s="6" t="s">
        <v>5</v>
      </c>
      <c r="B3" s="1">
        <v>0.1</v>
      </c>
      <c r="C3" s="1">
        <v>0.2</v>
      </c>
      <c r="D3" s="7" t="s">
        <v>6</v>
      </c>
      <c r="E3" s="2">
        <f aca="true" t="shared" si="0" ref="E3:E6">IF(D3="kelasA",1,0)</f>
        <v>1</v>
      </c>
    </row>
    <row r="4" spans="1:5" ht="12.75" customHeight="1">
      <c r="A4" s="6" t="s">
        <v>7</v>
      </c>
      <c r="B4" s="1">
        <v>0.5</v>
      </c>
      <c r="C4" s="1">
        <v>0.9</v>
      </c>
      <c r="D4" s="7" t="s">
        <v>8</v>
      </c>
      <c r="E4" s="2">
        <f t="shared" si="0"/>
        <v>0</v>
      </c>
    </row>
    <row r="5" spans="1:5" ht="12.75" customHeight="1">
      <c r="A5" s="6" t="s">
        <v>9</v>
      </c>
      <c r="B5" s="1">
        <v>0.3</v>
      </c>
      <c r="C5" s="1">
        <v>0.3</v>
      </c>
      <c r="D5" s="7" t="s">
        <v>6</v>
      </c>
      <c r="E5" s="2">
        <f t="shared" si="0"/>
        <v>1</v>
      </c>
    </row>
    <row r="6" spans="1:5" ht="12.75" customHeight="1">
      <c r="A6" s="6" t="s">
        <v>10</v>
      </c>
      <c r="B6" s="1">
        <v>0.7</v>
      </c>
      <c r="C6" s="1">
        <v>0.75</v>
      </c>
      <c r="D6" s="7" t="s">
        <v>8</v>
      </c>
      <c r="E6" s="2">
        <f t="shared" si="0"/>
        <v>0</v>
      </c>
    </row>
    <row r="7" spans="1:4" ht="12.75" customHeight="1">
      <c r="A7" s="6"/>
      <c r="B7" s="1"/>
      <c r="C7" s="1"/>
      <c r="D7" s="7"/>
    </row>
    <row r="8" spans="1:4" ht="12.75" customHeight="1">
      <c r="A8" s="6" t="s">
        <v>11</v>
      </c>
      <c r="B8" s="1">
        <v>0.1</v>
      </c>
      <c r="C8" s="1"/>
      <c r="D8" s="7"/>
    </row>
    <row r="10" spans="1:10" ht="12.75" customHeight="1">
      <c r="A10" s="8" t="s">
        <v>12</v>
      </c>
      <c r="B10" s="8" t="s">
        <v>13</v>
      </c>
      <c r="C10" s="8" t="s">
        <v>14</v>
      </c>
      <c r="D10" s="8" t="s">
        <v>15</v>
      </c>
      <c r="E10" s="8" t="s">
        <v>16</v>
      </c>
      <c r="F10" s="9" t="s">
        <v>17</v>
      </c>
      <c r="G10" s="9"/>
      <c r="H10" s="9" t="s">
        <v>18</v>
      </c>
      <c r="I10" s="9"/>
      <c r="J10" s="8" t="s">
        <v>19</v>
      </c>
    </row>
    <row r="11" spans="1:10" ht="12.75" customHeight="1">
      <c r="A11" s="1">
        <v>0</v>
      </c>
      <c r="B11" s="2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0.5488135039273248</v>
      </c>
      <c r="I11" s="10">
        <v>0.7151893663724195</v>
      </c>
      <c r="J11" s="10">
        <v>0.6027633760716439</v>
      </c>
    </row>
    <row r="12" spans="1:10" ht="12.75" customHeight="1">
      <c r="A12" s="1">
        <v>1</v>
      </c>
      <c r="B12" s="2">
        <v>1</v>
      </c>
      <c r="C12" s="10">
        <f>(B$3*H11+C$3*I11)+J11</f>
        <v>0.8006825997388602</v>
      </c>
      <c r="D12" s="10">
        <f aca="true" t="shared" si="1" ref="D12:D51">1/(1+EXP(-C12))</f>
        <v>0.6901204768927036</v>
      </c>
      <c r="E12" s="10">
        <f>D12-E$3</f>
        <v>-0.3098795231072964</v>
      </c>
      <c r="F12" s="10">
        <f>B$3*E12</f>
        <v>-0.03098795231072964</v>
      </c>
      <c r="G12" s="10">
        <f>C$3*E12</f>
        <v>-0.06197590462145928</v>
      </c>
      <c r="H12" s="10">
        <f aca="true" t="shared" si="2" ref="H12:H51">H11-($B$8*F12)</f>
        <v>0.5519122991583977</v>
      </c>
      <c r="I12" s="10">
        <f aca="true" t="shared" si="3" ref="I12:I51">I11-($B$8*G12)</f>
        <v>0.7213869568345654</v>
      </c>
      <c r="J12" s="10">
        <f aca="true" t="shared" si="4" ref="J12:J51">J11-($B$8*E12)</f>
        <v>0.6337513283823735</v>
      </c>
    </row>
    <row r="13" spans="1:10" ht="12.75" customHeight="1">
      <c r="A13" s="1">
        <v>1</v>
      </c>
      <c r="B13" s="2">
        <v>2</v>
      </c>
      <c r="C13" s="10">
        <f>(B$4*H12+C$4*I12)+J12</f>
        <v>1.5589557391126811</v>
      </c>
      <c r="D13" s="10">
        <f t="shared" si="1"/>
        <v>0.8262034572723068</v>
      </c>
      <c r="E13" s="10">
        <f>D13-E$4</f>
        <v>0.8262034572723068</v>
      </c>
      <c r="F13" s="11">
        <f>B$4*E13</f>
        <v>0.4131017286361534</v>
      </c>
      <c r="G13" s="10">
        <f>C$4*E13</f>
        <v>0.7435831115450762</v>
      </c>
      <c r="H13" s="10">
        <f t="shared" si="2"/>
        <v>0.5106021262947823</v>
      </c>
      <c r="I13" s="10">
        <f t="shared" si="3"/>
        <v>0.6470286456800578</v>
      </c>
      <c r="J13" s="10">
        <f t="shared" si="4"/>
        <v>0.5511309826551428</v>
      </c>
    </row>
    <row r="14" spans="1:10" ht="12.75" customHeight="1">
      <c r="A14" s="1">
        <v>1</v>
      </c>
      <c r="B14" s="2">
        <v>3</v>
      </c>
      <c r="C14" s="10">
        <f>(B$5*H13+C$5*I13)+J13</f>
        <v>0.8984202142475949</v>
      </c>
      <c r="D14" s="10">
        <f t="shared" si="1"/>
        <v>0.7106247480087856</v>
      </c>
      <c r="E14" s="10">
        <f>D14-E$5</f>
        <v>-0.2893752519912144</v>
      </c>
      <c r="F14" s="10">
        <f>B$5*E14</f>
        <v>-0.08681257559736431</v>
      </c>
      <c r="G14" s="10">
        <f>C$5*E14</f>
        <v>-0.08681257559736431</v>
      </c>
      <c r="H14" s="10">
        <f t="shared" si="2"/>
        <v>0.5192833838545188</v>
      </c>
      <c r="I14" s="10">
        <f t="shared" si="3"/>
        <v>0.6557099032397943</v>
      </c>
      <c r="J14" s="10">
        <f t="shared" si="4"/>
        <v>0.5800685078542642</v>
      </c>
    </row>
    <row r="15" spans="1:10" ht="12.75" customHeight="1">
      <c r="A15" s="1">
        <v>1</v>
      </c>
      <c r="B15" s="2">
        <v>4</v>
      </c>
      <c r="C15" s="10">
        <f>(B$6*H14+C$6*I14)+J14</f>
        <v>1.4353493039822731</v>
      </c>
      <c r="D15" s="10">
        <f t="shared" si="1"/>
        <v>0.8077334312097072</v>
      </c>
      <c r="E15" s="10">
        <f>D15-E$6</f>
        <v>0.8077334312097072</v>
      </c>
      <c r="F15" s="10">
        <f>B$6*E15</f>
        <v>0.565413401846795</v>
      </c>
      <c r="G15" s="10">
        <f>C$6*E15</f>
        <v>0.6058000734072804</v>
      </c>
      <c r="H15" s="10">
        <f t="shared" si="2"/>
        <v>0.4627420436698393</v>
      </c>
      <c r="I15" s="10">
        <f t="shared" si="3"/>
        <v>0.5951298958990663</v>
      </c>
      <c r="J15" s="10">
        <f t="shared" si="4"/>
        <v>0.4992951647332935</v>
      </c>
    </row>
    <row r="16" spans="1:10" ht="12.75" customHeight="1">
      <c r="A16" s="1">
        <v>2</v>
      </c>
      <c r="B16" s="2">
        <v>1</v>
      </c>
      <c r="C16" s="10">
        <f>(B$3*H15+C$3*I15)+J15</f>
        <v>0.6645953482800907</v>
      </c>
      <c r="D16" s="10">
        <f t="shared" si="1"/>
        <v>0.6602919129552932</v>
      </c>
      <c r="E16" s="10">
        <f>D16-E$3</f>
        <v>-0.3397080870447068</v>
      </c>
      <c r="F16" s="10">
        <f>B$3*E16</f>
        <v>-0.03397080870447068</v>
      </c>
      <c r="G16" s="10">
        <f>C$3*E16</f>
        <v>-0.06794161740894136</v>
      </c>
      <c r="H16" s="10">
        <f t="shared" si="2"/>
        <v>0.46613912454028633</v>
      </c>
      <c r="I16" s="10">
        <f t="shared" si="3"/>
        <v>0.6019240576399604</v>
      </c>
      <c r="J16" s="10">
        <f t="shared" si="4"/>
        <v>0.5332659734377642</v>
      </c>
    </row>
    <row r="17" spans="1:10" ht="12.75" customHeight="1">
      <c r="A17" s="1">
        <v>2</v>
      </c>
      <c r="B17" s="2">
        <v>2</v>
      </c>
      <c r="C17" s="10">
        <f>(B$4*H16+C$4*I16)+J16</f>
        <v>1.3080671875838719</v>
      </c>
      <c r="D17" s="10">
        <f t="shared" si="1"/>
        <v>0.7871895466892502</v>
      </c>
      <c r="E17" s="10">
        <f>D17-E$4</f>
        <v>0.7871895466892502</v>
      </c>
      <c r="F17" s="11">
        <f>B$4*E17</f>
        <v>0.3935947733446251</v>
      </c>
      <c r="G17" s="10">
        <f>C$4*E17</f>
        <v>0.7084705920203253</v>
      </c>
      <c r="H17" s="10">
        <f t="shared" si="2"/>
        <v>0.42677964720582384</v>
      </c>
      <c r="I17" s="10">
        <f t="shared" si="3"/>
        <v>0.5310769984379279</v>
      </c>
      <c r="J17" s="10">
        <f t="shared" si="4"/>
        <v>0.45454701876883913</v>
      </c>
    </row>
    <row r="18" spans="1:10" ht="12.75" customHeight="1">
      <c r="A18" s="1">
        <v>2</v>
      </c>
      <c r="B18" s="2">
        <v>3</v>
      </c>
      <c r="C18" s="10">
        <f>(B$5*H17+C$5*I17)+J17</f>
        <v>0.7419040124619647</v>
      </c>
      <c r="D18" s="10">
        <f t="shared" si="1"/>
        <v>0.6774120709494782</v>
      </c>
      <c r="E18" s="10">
        <f>D18-E$5</f>
        <v>-0.3225879290505218</v>
      </c>
      <c r="F18" s="10">
        <f>B$5*E18</f>
        <v>-0.09677637871515654</v>
      </c>
      <c r="G18" s="10">
        <f>C$5*E18</f>
        <v>-0.09677637871515654</v>
      </c>
      <c r="H18" s="10">
        <f t="shared" si="2"/>
        <v>0.4364572850773395</v>
      </c>
      <c r="I18" s="10">
        <f t="shared" si="3"/>
        <v>0.5407546363094435</v>
      </c>
      <c r="J18" s="10">
        <f t="shared" si="4"/>
        <v>0.4868058116738913</v>
      </c>
    </row>
    <row r="19" spans="1:10" ht="12.75" customHeight="1">
      <c r="A19" s="1">
        <v>2</v>
      </c>
      <c r="B19" s="2">
        <v>4</v>
      </c>
      <c r="C19" s="10">
        <f>(B$6*H18+C$6*I18)+J18</f>
        <v>1.1978918884601115</v>
      </c>
      <c r="D19" s="10">
        <f t="shared" si="1"/>
        <v>0.7681495499024664</v>
      </c>
      <c r="E19" s="10">
        <f>D19-E$6</f>
        <v>0.7681495499024664</v>
      </c>
      <c r="F19" s="10">
        <f>B$6*E19</f>
        <v>0.5377046849317264</v>
      </c>
      <c r="G19" s="10">
        <f>C$6*E19</f>
        <v>0.5761121624268498</v>
      </c>
      <c r="H19" s="10">
        <f t="shared" si="2"/>
        <v>0.38268681658416687</v>
      </c>
      <c r="I19" s="10">
        <f t="shared" si="3"/>
        <v>0.48314342006675853</v>
      </c>
      <c r="J19" s="10">
        <f t="shared" si="4"/>
        <v>0.40999085668364466</v>
      </c>
    </row>
    <row r="20" spans="1:10" ht="12.75" customHeight="1">
      <c r="A20" s="1">
        <v>3</v>
      </c>
      <c r="B20" s="2">
        <v>1</v>
      </c>
      <c r="C20" s="10">
        <f>(B$3*H19+C$3*I19)+J19</f>
        <v>0.544888222355413</v>
      </c>
      <c r="D20" s="10">
        <f t="shared" si="1"/>
        <v>0.6329488083682231</v>
      </c>
      <c r="E20" s="10">
        <f>D20-E$3</f>
        <v>-0.3670511916317769</v>
      </c>
      <c r="F20" s="10">
        <f>B$3*E20</f>
        <v>-0.036705119163177695</v>
      </c>
      <c r="G20" s="10">
        <f>C$3*E20</f>
        <v>-0.07341023832635539</v>
      </c>
      <c r="H20" s="10">
        <f t="shared" si="2"/>
        <v>0.38635732850048465</v>
      </c>
      <c r="I20" s="10">
        <f t="shared" si="3"/>
        <v>0.49048444389939405</v>
      </c>
      <c r="J20" s="10">
        <f t="shared" si="4"/>
        <v>0.44669597584682236</v>
      </c>
    </row>
    <row r="21" spans="1:10" ht="12.75" customHeight="1">
      <c r="A21" s="1">
        <v>3</v>
      </c>
      <c r="B21" s="2">
        <v>2</v>
      </c>
      <c r="C21" s="10">
        <f>(B$4*H20+C$4*I20)+J20</f>
        <v>1.0813106396065193</v>
      </c>
      <c r="D21" s="10">
        <f t="shared" si="1"/>
        <v>0.7467419295772618</v>
      </c>
      <c r="E21" s="10">
        <f>D21-E$4</f>
        <v>0.7467419295772618</v>
      </c>
      <c r="F21" s="11">
        <f>B$4*E21</f>
        <v>0.3733709647886309</v>
      </c>
      <c r="G21" s="10">
        <f>C$4*E21</f>
        <v>0.6720677366195357</v>
      </c>
      <c r="H21" s="10">
        <f t="shared" si="2"/>
        <v>0.3490202320216216</v>
      </c>
      <c r="I21" s="10">
        <f t="shared" si="3"/>
        <v>0.42327767023744045</v>
      </c>
      <c r="J21" s="10">
        <f t="shared" si="4"/>
        <v>0.37202178288909615</v>
      </c>
    </row>
    <row r="22" spans="1:10" ht="12.75" customHeight="1">
      <c r="A22" s="1">
        <v>3</v>
      </c>
      <c r="B22" s="2">
        <v>3</v>
      </c>
      <c r="C22" s="10">
        <f>(B$5*H21+C$5*I21)+J21</f>
        <v>0.6037111535668147</v>
      </c>
      <c r="D22" s="10">
        <f t="shared" si="1"/>
        <v>0.6465048999920093</v>
      </c>
      <c r="E22" s="10">
        <f>D22-E$5</f>
        <v>-0.35349510000799067</v>
      </c>
      <c r="F22" s="10">
        <f>B$5*E22</f>
        <v>-0.1060485300023972</v>
      </c>
      <c r="G22" s="10">
        <f>C$5*E22</f>
        <v>-0.1060485300023972</v>
      </c>
      <c r="H22" s="10">
        <f t="shared" si="2"/>
        <v>0.3596250850218613</v>
      </c>
      <c r="I22" s="10">
        <f t="shared" si="3"/>
        <v>0.4338825232376802</v>
      </c>
      <c r="J22" s="10">
        <f t="shared" si="4"/>
        <v>0.4073712928898952</v>
      </c>
    </row>
    <row r="23" spans="1:10" ht="12.75" customHeight="1">
      <c r="A23" s="1">
        <v>3</v>
      </c>
      <c r="B23" s="2">
        <v>4</v>
      </c>
      <c r="C23" s="10">
        <f>(B$6*H22+C$6*I22)+J22</f>
        <v>0.9845207448334583</v>
      </c>
      <c r="D23" s="10">
        <f t="shared" si="1"/>
        <v>0.7280043093875121</v>
      </c>
      <c r="E23" s="10">
        <f>D23-E$6</f>
        <v>0.7280043093875121</v>
      </c>
      <c r="F23" s="10">
        <f>B$6*E23</f>
        <v>0.5096030165712585</v>
      </c>
      <c r="G23" s="10">
        <f>C$6*E23</f>
        <v>0.5460032320406341</v>
      </c>
      <c r="H23" s="10">
        <f t="shared" si="2"/>
        <v>0.30866478336473546</v>
      </c>
      <c r="I23" s="10">
        <f t="shared" si="3"/>
        <v>0.3792822000336168</v>
      </c>
      <c r="J23" s="10">
        <f t="shared" si="4"/>
        <v>0.334570861951144</v>
      </c>
    </row>
    <row r="24" spans="1:10" ht="12.75" customHeight="1">
      <c r="A24" s="1">
        <v>4</v>
      </c>
      <c r="B24" s="2">
        <v>1</v>
      </c>
      <c r="C24" s="10">
        <f>(B$3*H23+C$3*I23)+J23</f>
        <v>0.4412937802943409</v>
      </c>
      <c r="D24" s="10">
        <f t="shared" si="1"/>
        <v>0.60856726947614</v>
      </c>
      <c r="E24" s="10">
        <f>D24-E$3</f>
        <v>-0.39143273052385996</v>
      </c>
      <c r="F24" s="10">
        <f>B$3*E24</f>
        <v>-0.039143273052386</v>
      </c>
      <c r="G24" s="10">
        <f>C$3*E24</f>
        <v>-0.078286546104772</v>
      </c>
      <c r="H24" s="10">
        <f t="shared" si="2"/>
        <v>0.31257911066997407</v>
      </c>
      <c r="I24" s="10">
        <f t="shared" si="3"/>
        <v>0.387110854644094</v>
      </c>
      <c r="J24" s="10">
        <f t="shared" si="4"/>
        <v>0.37371413500353</v>
      </c>
    </row>
    <row r="25" spans="1:10" ht="12.75" customHeight="1">
      <c r="A25" s="1">
        <v>4</v>
      </c>
      <c r="B25" s="2">
        <v>2</v>
      </c>
      <c r="C25" s="10">
        <f>(B$4*H24+C$4*I24)+J24</f>
        <v>0.8784034595182016</v>
      </c>
      <c r="D25" s="10">
        <f t="shared" si="1"/>
        <v>0.7064912694706124</v>
      </c>
      <c r="E25" s="10">
        <f>D25-E$4</f>
        <v>0.7064912694706124</v>
      </c>
      <c r="F25" s="11">
        <f>B$4*E25</f>
        <v>0.3532456347353062</v>
      </c>
      <c r="G25" s="10">
        <f>C$4*E25</f>
        <v>0.6358421425235511</v>
      </c>
      <c r="H25" s="10">
        <f t="shared" si="2"/>
        <v>0.27725454719644343</v>
      </c>
      <c r="I25" s="10">
        <f t="shared" si="3"/>
        <v>0.3235266403917389</v>
      </c>
      <c r="J25" s="10">
        <f t="shared" si="4"/>
        <v>0.30306500805646874</v>
      </c>
    </row>
    <row r="26" spans="1:10" ht="12.75" customHeight="1">
      <c r="A26" s="1">
        <v>4</v>
      </c>
      <c r="B26" s="2">
        <v>3</v>
      </c>
      <c r="C26" s="10">
        <f>(B$5*H25+C$5*I25)+J25</f>
        <v>0.4832993643329234</v>
      </c>
      <c r="D26" s="10">
        <f t="shared" si="1"/>
        <v>0.618526668348639</v>
      </c>
      <c r="E26" s="10">
        <f>D26-E$5</f>
        <v>-0.381473331651361</v>
      </c>
      <c r="F26" s="10">
        <f>B$5*E26</f>
        <v>-0.11444199949540829</v>
      </c>
      <c r="G26" s="10">
        <f>C$5*E26</f>
        <v>-0.11444199949540829</v>
      </c>
      <c r="H26" s="10">
        <f t="shared" si="2"/>
        <v>0.28869874714598426</v>
      </c>
      <c r="I26" s="10">
        <f t="shared" si="3"/>
        <v>0.3349708403412797</v>
      </c>
      <c r="J26" s="10">
        <f t="shared" si="4"/>
        <v>0.3412123412216048</v>
      </c>
    </row>
    <row r="27" spans="1:10" ht="12.75" customHeight="1">
      <c r="A27" s="1">
        <v>4</v>
      </c>
      <c r="B27" s="2">
        <v>4</v>
      </c>
      <c r="C27" s="10">
        <f>(B$6*H26+C$6*I26)+J26</f>
        <v>0.7945295944797536</v>
      </c>
      <c r="D27" s="10">
        <f t="shared" si="1"/>
        <v>0.6888030939146514</v>
      </c>
      <c r="E27" s="10">
        <f>D27-E$6</f>
        <v>0.6888030939146514</v>
      </c>
      <c r="F27" s="10">
        <f>B$6*E27</f>
        <v>0.482162165740256</v>
      </c>
      <c r="G27" s="10">
        <f>C$6*E27</f>
        <v>0.5166023204359886</v>
      </c>
      <c r="H27" s="10">
        <f t="shared" si="2"/>
        <v>0.24048253057195865</v>
      </c>
      <c r="I27" s="10">
        <f t="shared" si="3"/>
        <v>0.28331060829768084</v>
      </c>
      <c r="J27" s="10">
        <f t="shared" si="4"/>
        <v>0.27233203183013965</v>
      </c>
    </row>
    <row r="28" spans="1:10" ht="12.75" customHeight="1">
      <c r="A28" s="1">
        <v>5</v>
      </c>
      <c r="B28" s="2">
        <v>1</v>
      </c>
      <c r="C28" s="10">
        <f>(B$3*H27+C$3*I27)+J27</f>
        <v>0.3530424065468717</v>
      </c>
      <c r="D28" s="10">
        <f t="shared" si="1"/>
        <v>0.5873551596389952</v>
      </c>
      <c r="E28" s="10">
        <f>D28-E$3</f>
        <v>-0.4126448403610048</v>
      </c>
      <c r="F28" s="10">
        <f>B$3*E28</f>
        <v>-0.04126448403610048</v>
      </c>
      <c r="G28" s="10">
        <f>C$3*E28</f>
        <v>-0.08252896807220096</v>
      </c>
      <c r="H28" s="10">
        <f t="shared" si="2"/>
        <v>0.24460897897556869</v>
      </c>
      <c r="I28" s="10">
        <f t="shared" si="3"/>
        <v>0.2915635051049009</v>
      </c>
      <c r="J28" s="10">
        <f t="shared" si="4"/>
        <v>0.31359651586624016</v>
      </c>
    </row>
    <row r="29" spans="1:10" ht="12.75" customHeight="1">
      <c r="A29" s="1">
        <v>5</v>
      </c>
      <c r="B29" s="2">
        <v>2</v>
      </c>
      <c r="C29" s="10">
        <f>(B$4*H28+C$4*I28)+J28</f>
        <v>0.6983081599484353</v>
      </c>
      <c r="D29" s="10">
        <f t="shared" si="1"/>
        <v>0.667812562774043</v>
      </c>
      <c r="E29" s="10">
        <f>D29-E$4</f>
        <v>0.667812562774043</v>
      </c>
      <c r="F29" s="11">
        <f>B$4*E29</f>
        <v>0.3339062813870215</v>
      </c>
      <c r="G29" s="10">
        <f>C$4*E29</f>
        <v>0.6010313064966387</v>
      </c>
      <c r="H29" s="10">
        <f t="shared" si="2"/>
        <v>0.21121835083686652</v>
      </c>
      <c r="I29" s="10">
        <f t="shared" si="3"/>
        <v>0.23146037445523704</v>
      </c>
      <c r="J29" s="10">
        <f t="shared" si="4"/>
        <v>0.24681525958883585</v>
      </c>
    </row>
    <row r="30" spans="1:10" ht="12.75" customHeight="1">
      <c r="A30" s="1">
        <v>5</v>
      </c>
      <c r="B30" s="2">
        <v>3</v>
      </c>
      <c r="C30" s="10">
        <f>(B$5*H29+C$5*I29)+J29</f>
        <v>0.3796188771764669</v>
      </c>
      <c r="D30" s="10">
        <f t="shared" si="1"/>
        <v>0.5937811774556303</v>
      </c>
      <c r="E30" s="10">
        <f>D30-E$5</f>
        <v>-0.4062188225443697</v>
      </c>
      <c r="F30" s="10">
        <f>B$5*E30</f>
        <v>-0.12186564676331091</v>
      </c>
      <c r="G30" s="10">
        <f>C$5*E30</f>
        <v>-0.12186564676331091</v>
      </c>
      <c r="H30" s="10">
        <f t="shared" si="2"/>
        <v>0.2234049155131976</v>
      </c>
      <c r="I30" s="10">
        <f t="shared" si="3"/>
        <v>0.24364693913156812</v>
      </c>
      <c r="J30" s="10">
        <f t="shared" si="4"/>
        <v>0.28743714184327285</v>
      </c>
    </row>
    <row r="31" spans="1:10" ht="12.75" customHeight="1">
      <c r="A31" s="1">
        <v>5</v>
      </c>
      <c r="B31" s="2">
        <v>4</v>
      </c>
      <c r="C31" s="10">
        <f>(B$6*H30+C$6*I30)+J30</f>
        <v>0.6265557870511873</v>
      </c>
      <c r="D31" s="10">
        <f t="shared" si="1"/>
        <v>0.6517080877532497</v>
      </c>
      <c r="E31" s="10">
        <f>D31-E$6</f>
        <v>0.6517080877532497</v>
      </c>
      <c r="F31" s="10">
        <f>B$6*E31</f>
        <v>0.4561956614272748</v>
      </c>
      <c r="G31" s="10">
        <f>C$6*E31</f>
        <v>0.4887810658149373</v>
      </c>
      <c r="H31" s="10">
        <f t="shared" si="2"/>
        <v>0.17778534937047014</v>
      </c>
      <c r="I31" s="10">
        <f t="shared" si="3"/>
        <v>0.19476883255007438</v>
      </c>
      <c r="J31" s="10">
        <f t="shared" si="4"/>
        <v>0.22226633306794785</v>
      </c>
    </row>
    <row r="32" spans="1:10" ht="12.75" customHeight="1">
      <c r="A32" s="1">
        <v>6</v>
      </c>
      <c r="B32" s="2">
        <v>1</v>
      </c>
      <c r="C32" s="10">
        <f>(B$3*H31+C$3*I31)+J31</f>
        <v>0.2789986345150097</v>
      </c>
      <c r="D32" s="10">
        <f t="shared" si="1"/>
        <v>0.5693007087722034</v>
      </c>
      <c r="E32" s="10">
        <f>D32-E$3</f>
        <v>-0.4306992912277966</v>
      </c>
      <c r="F32" s="10">
        <f>B$3*E32</f>
        <v>-0.04306992912277966</v>
      </c>
      <c r="G32" s="10">
        <f>C$3*E32</f>
        <v>-0.08613985824555932</v>
      </c>
      <c r="H32" s="10">
        <f t="shared" si="2"/>
        <v>0.1820923422827481</v>
      </c>
      <c r="I32" s="10">
        <f t="shared" si="3"/>
        <v>0.20338281837463032</v>
      </c>
      <c r="J32" s="10">
        <f t="shared" si="4"/>
        <v>0.26533626219072753</v>
      </c>
    </row>
    <row r="33" spans="1:10" ht="12.75" customHeight="1">
      <c r="A33" s="1">
        <v>6</v>
      </c>
      <c r="B33" s="2">
        <v>2</v>
      </c>
      <c r="C33" s="10">
        <f>(B$4*H32+C$4*I32)+J32</f>
        <v>0.5394269698692689</v>
      </c>
      <c r="D33" s="10">
        <f t="shared" si="1"/>
        <v>0.6316791062574441</v>
      </c>
      <c r="E33" s="10">
        <f>D33-E$4</f>
        <v>0.6316791062574441</v>
      </c>
      <c r="F33" s="11">
        <f>B$4*E33</f>
        <v>0.31583955312872203</v>
      </c>
      <c r="G33" s="10">
        <f>C$4*E33</f>
        <v>0.5685111956316997</v>
      </c>
      <c r="H33" s="10">
        <f t="shared" si="2"/>
        <v>0.1505083869698759</v>
      </c>
      <c r="I33" s="10">
        <f t="shared" si="3"/>
        <v>0.14653169881146033</v>
      </c>
      <c r="J33" s="10">
        <f t="shared" si="4"/>
        <v>0.20216835156498314</v>
      </c>
    </row>
    <row r="34" spans="1:10" ht="12.75" customHeight="1">
      <c r="A34" s="1">
        <v>6</v>
      </c>
      <c r="B34" s="2">
        <v>3</v>
      </c>
      <c r="C34" s="10">
        <f>(B$5*H33+C$5*I33)+J33</f>
        <v>0.291280377299384</v>
      </c>
      <c r="D34" s="10">
        <f t="shared" si="1"/>
        <v>0.5723095615580501</v>
      </c>
      <c r="E34" s="10">
        <f>D34-E$5</f>
        <v>-0.42769043844194987</v>
      </c>
      <c r="F34" s="10">
        <f>B$5*E34</f>
        <v>-0.12830713153258497</v>
      </c>
      <c r="G34" s="10">
        <f>C$5*E34</f>
        <v>-0.12830713153258497</v>
      </c>
      <c r="H34" s="10">
        <f t="shared" si="2"/>
        <v>0.1633391001231344</v>
      </c>
      <c r="I34" s="10">
        <f t="shared" si="3"/>
        <v>0.15936241196471884</v>
      </c>
      <c r="J34" s="10">
        <f t="shared" si="4"/>
        <v>0.24493739540917814</v>
      </c>
    </row>
    <row r="35" spans="1:10" ht="12.75" customHeight="1">
      <c r="A35" s="1">
        <v>6</v>
      </c>
      <c r="B35" s="2">
        <v>4</v>
      </c>
      <c r="C35" s="10">
        <f>(B$6*H34+C$6*I34)+J34</f>
        <v>0.47879657446891133</v>
      </c>
      <c r="D35" s="10">
        <f t="shared" si="1"/>
        <v>0.6174636631156624</v>
      </c>
      <c r="E35" s="10">
        <f>D35-E$6</f>
        <v>0.6174636631156624</v>
      </c>
      <c r="F35" s="10">
        <f>B$6*E35</f>
        <v>0.4322245641809636</v>
      </c>
      <c r="G35" s="10">
        <f>C$6*E35</f>
        <v>0.4630977473367468</v>
      </c>
      <c r="H35" s="10">
        <f t="shared" si="2"/>
        <v>0.12011664370503805</v>
      </c>
      <c r="I35" s="10">
        <f t="shared" si="3"/>
        <v>0.11305263723104417</v>
      </c>
      <c r="J35" s="10">
        <f t="shared" si="4"/>
        <v>0.1831910290976119</v>
      </c>
    </row>
    <row r="36" spans="1:10" ht="12.75" customHeight="1">
      <c r="A36" s="1">
        <v>7</v>
      </c>
      <c r="B36" s="2">
        <v>1</v>
      </c>
      <c r="C36" s="10">
        <f>(B$3*H35+C$3*I35)+J35</f>
        <v>0.21781322091432453</v>
      </c>
      <c r="D36" s="10">
        <f t="shared" si="1"/>
        <v>0.5542390378500549</v>
      </c>
      <c r="E36" s="10">
        <f>D36-E$3</f>
        <v>-0.4457609621499451</v>
      </c>
      <c r="F36" s="10">
        <f>B$3*E36</f>
        <v>-0.04457609621499451</v>
      </c>
      <c r="G36" s="10">
        <f>C$3*E36</f>
        <v>-0.08915219242998902</v>
      </c>
      <c r="H36" s="10">
        <f t="shared" si="2"/>
        <v>0.1245742533265375</v>
      </c>
      <c r="I36" s="10">
        <f t="shared" si="3"/>
        <v>0.12196785647404307</v>
      </c>
      <c r="J36" s="10">
        <f t="shared" si="4"/>
        <v>0.2277671253126064</v>
      </c>
    </row>
    <row r="37" spans="1:10" ht="12.75" customHeight="1">
      <c r="A37" s="1">
        <v>7</v>
      </c>
      <c r="B37" s="2">
        <v>2</v>
      </c>
      <c r="C37" s="10">
        <f>(B$4*H36+C$4*I36)+J36</f>
        <v>0.3998253228025139</v>
      </c>
      <c r="D37" s="10">
        <f t="shared" si="1"/>
        <v>0.5986456913153482</v>
      </c>
      <c r="E37" s="10">
        <f>D37-E$4</f>
        <v>0.5986456913153482</v>
      </c>
      <c r="F37" s="11">
        <f>B$4*E37</f>
        <v>0.2993228456576741</v>
      </c>
      <c r="G37" s="10">
        <f>C$4*E37</f>
        <v>0.5387811221838134</v>
      </c>
      <c r="H37" s="10">
        <f t="shared" si="2"/>
        <v>0.09464196876077009</v>
      </c>
      <c r="I37" s="10">
        <f t="shared" si="3"/>
        <v>0.06808974425566172</v>
      </c>
      <c r="J37" s="10">
        <f t="shared" si="4"/>
        <v>0.16790255618107158</v>
      </c>
    </row>
    <row r="38" spans="1:10" ht="12.75" customHeight="1">
      <c r="A38" s="1">
        <v>7</v>
      </c>
      <c r="B38" s="2">
        <v>3</v>
      </c>
      <c r="C38" s="10">
        <f>(B$5*H37+C$5*I37)+J37</f>
        <v>0.21672207008600114</v>
      </c>
      <c r="D38" s="10">
        <f t="shared" si="1"/>
        <v>0.5539694442417801</v>
      </c>
      <c r="E38" s="10">
        <f>D38-E$5</f>
        <v>-0.4460305557582199</v>
      </c>
      <c r="F38" s="10">
        <f>B$5*E38</f>
        <v>-0.13380916672746598</v>
      </c>
      <c r="G38" s="10">
        <f>C$5*E38</f>
        <v>-0.13380916672746598</v>
      </c>
      <c r="H38" s="10">
        <f t="shared" si="2"/>
        <v>0.1080228854335167</v>
      </c>
      <c r="I38" s="10">
        <f t="shared" si="3"/>
        <v>0.08147066092840832</v>
      </c>
      <c r="J38" s="10">
        <f t="shared" si="4"/>
        <v>0.2125056117568936</v>
      </c>
    </row>
    <row r="39" spans="1:10" ht="12.75" customHeight="1">
      <c r="A39" s="1">
        <v>7</v>
      </c>
      <c r="B39" s="2">
        <v>4</v>
      </c>
      <c r="C39" s="10">
        <f>(B$6*H38+C$6*I38)+J38</f>
        <v>0.3492246272566615</v>
      </c>
      <c r="D39" s="10">
        <f t="shared" si="1"/>
        <v>0.5864295404274837</v>
      </c>
      <c r="E39" s="10">
        <f>D39-E$6</f>
        <v>0.5864295404274837</v>
      </c>
      <c r="F39" s="10">
        <f>B$6*E39</f>
        <v>0.4105006782992386</v>
      </c>
      <c r="G39" s="10">
        <f>C$6*E39</f>
        <v>0.4398221553206128</v>
      </c>
      <c r="H39" s="10">
        <f t="shared" si="2"/>
        <v>0.06697281760359283</v>
      </c>
      <c r="I39" s="10">
        <f t="shared" si="3"/>
        <v>0.03748844539634704</v>
      </c>
      <c r="J39" s="10">
        <f t="shared" si="4"/>
        <v>0.1538626577141452</v>
      </c>
    </row>
    <row r="40" spans="1:10" ht="12.75" customHeight="1">
      <c r="A40" s="1">
        <v>8</v>
      </c>
      <c r="B40" s="2">
        <v>1</v>
      </c>
      <c r="C40" s="10">
        <f>(B$3*H39+C$3*I39)+J39</f>
        <v>0.1680576285537739</v>
      </c>
      <c r="D40" s="10">
        <f t="shared" si="1"/>
        <v>0.5419157999373706</v>
      </c>
      <c r="E40" s="10">
        <f>D40-E$3</f>
        <v>-0.4580842000626294</v>
      </c>
      <c r="F40" s="10">
        <f>B$3*E40</f>
        <v>-0.045808420006262944</v>
      </c>
      <c r="G40" s="10">
        <f>C$3*E40</f>
        <v>-0.09161684001252589</v>
      </c>
      <c r="H40" s="10">
        <f t="shared" si="2"/>
        <v>0.07155365960421912</v>
      </c>
      <c r="I40" s="10">
        <f t="shared" si="3"/>
        <v>0.04665012939759963</v>
      </c>
      <c r="J40" s="10">
        <f t="shared" si="4"/>
        <v>0.19967107772040815</v>
      </c>
    </row>
    <row r="41" spans="1:10" ht="12.75" customHeight="1">
      <c r="A41" s="1">
        <v>8</v>
      </c>
      <c r="B41" s="2">
        <v>2</v>
      </c>
      <c r="C41" s="10">
        <f>(B$4*H40+C$4*I40)+J40</f>
        <v>0.2774330239803574</v>
      </c>
      <c r="D41" s="10">
        <f t="shared" si="1"/>
        <v>0.5689167835446093</v>
      </c>
      <c r="E41" s="10">
        <f>D41-E$4</f>
        <v>0.5689167835446093</v>
      </c>
      <c r="F41" s="11">
        <f>B$4*E41</f>
        <v>0.28445839177230464</v>
      </c>
      <c r="G41" s="10">
        <f>C$4*E41</f>
        <v>0.5120251051901483</v>
      </c>
      <c r="H41" s="10">
        <f t="shared" si="2"/>
        <v>0.04310782042698866</v>
      </c>
      <c r="I41" s="10">
        <f t="shared" si="3"/>
        <v>-0.0045523811214152055</v>
      </c>
      <c r="J41" s="10">
        <f t="shared" si="4"/>
        <v>0.14277939936594722</v>
      </c>
    </row>
    <row r="42" spans="1:10" ht="12.75" customHeight="1">
      <c r="A42" s="1">
        <v>8</v>
      </c>
      <c r="B42" s="2">
        <v>3</v>
      </c>
      <c r="C42" s="10">
        <f>(B$5*H41+C$5*I41)+J41</f>
        <v>0.15434603115761925</v>
      </c>
      <c r="D42" s="10">
        <f t="shared" si="1"/>
        <v>0.5385100869479467</v>
      </c>
      <c r="E42" s="10">
        <f>D42-E$5</f>
        <v>-0.46148991305205334</v>
      </c>
      <c r="F42" s="10">
        <f>B$5*E42</f>
        <v>-0.138446973915616</v>
      </c>
      <c r="G42" s="10">
        <f>C$5*E42</f>
        <v>-0.138446973915616</v>
      </c>
      <c r="H42" s="10">
        <f t="shared" si="2"/>
        <v>0.056952517818550256</v>
      </c>
      <c r="I42" s="10">
        <f t="shared" si="3"/>
        <v>0.009292316270146395</v>
      </c>
      <c r="J42" s="10">
        <f t="shared" si="4"/>
        <v>0.18892839067115255</v>
      </c>
    </row>
    <row r="43" spans="1:10" ht="12.75" customHeight="1">
      <c r="A43" s="1">
        <v>8</v>
      </c>
      <c r="B43" s="2">
        <v>4</v>
      </c>
      <c r="C43" s="10">
        <f>(B$6*H42+C$6*I42)+J42</f>
        <v>0.2357643903467475</v>
      </c>
      <c r="D43" s="10">
        <f t="shared" si="1"/>
        <v>0.5586695873444381</v>
      </c>
      <c r="E43" s="10">
        <f>D43-E$6</f>
        <v>0.5586695873444381</v>
      </c>
      <c r="F43" s="10">
        <f>B$6*E43</f>
        <v>0.39106871114110664</v>
      </c>
      <c r="G43" s="10">
        <f>C$6*E43</f>
        <v>0.41900219050832854</v>
      </c>
      <c r="H43" s="10">
        <f t="shared" si="2"/>
        <v>0.01784564670443959</v>
      </c>
      <c r="I43" s="10">
        <f t="shared" si="3"/>
        <v>-0.03260790278068646</v>
      </c>
      <c r="J43" s="10">
        <f t="shared" si="4"/>
        <v>0.13306143193670875</v>
      </c>
    </row>
    <row r="44" spans="1:10" ht="12.75" customHeight="1">
      <c r="A44" s="1">
        <v>9</v>
      </c>
      <c r="B44" s="2">
        <v>1</v>
      </c>
      <c r="C44" s="10">
        <f>(B$3*H43+C$3*I43)+J43</f>
        <v>0.1283244160510154</v>
      </c>
      <c r="D44" s="10">
        <f t="shared" si="1"/>
        <v>0.5320371526753068</v>
      </c>
      <c r="E44" s="10">
        <f>D44-E$3</f>
        <v>-0.4679628473246932</v>
      </c>
      <c r="F44" s="10">
        <f>B$3*E44</f>
        <v>-0.04679628473246932</v>
      </c>
      <c r="G44" s="10">
        <f>C$3*E44</f>
        <v>-0.09359256946493864</v>
      </c>
      <c r="H44" s="10">
        <f t="shared" si="2"/>
        <v>0.022525275177686523</v>
      </c>
      <c r="I44" s="10">
        <f t="shared" si="3"/>
        <v>-0.023248645834192595</v>
      </c>
      <c r="J44" s="10">
        <f t="shared" si="4"/>
        <v>0.17985771666917807</v>
      </c>
    </row>
    <row r="45" spans="1:10" ht="12.75" customHeight="1">
      <c r="A45" s="1">
        <v>9</v>
      </c>
      <c r="B45" s="2">
        <v>2</v>
      </c>
      <c r="C45" s="10">
        <f>(B$4*H44+C$4*I44)+J44</f>
        <v>0.170196573007248</v>
      </c>
      <c r="D45" s="10">
        <f t="shared" si="1"/>
        <v>0.5424467302626158</v>
      </c>
      <c r="E45" s="10">
        <f>D45-E$4</f>
        <v>0.5424467302626158</v>
      </c>
      <c r="F45" s="11">
        <f>B$4*E45</f>
        <v>0.2712233651313079</v>
      </c>
      <c r="G45" s="10">
        <f>C$4*E45</f>
        <v>0.48820205723635424</v>
      </c>
      <c r="H45" s="10">
        <f t="shared" si="2"/>
        <v>-0.004597061335444269</v>
      </c>
      <c r="I45" s="10">
        <f t="shared" si="3"/>
        <v>-0.07206885155782802</v>
      </c>
      <c r="J45" s="10">
        <f t="shared" si="4"/>
        <v>0.12561304364291648</v>
      </c>
    </row>
    <row r="46" spans="1:10" ht="12.75" customHeight="1">
      <c r="A46" s="1">
        <v>9</v>
      </c>
      <c r="B46" s="2">
        <v>3</v>
      </c>
      <c r="C46" s="10">
        <f>(B$5*H45+C$5*I45)+J45</f>
        <v>0.10261326977493479</v>
      </c>
      <c r="D46" s="10">
        <f t="shared" si="1"/>
        <v>0.5256308314389251</v>
      </c>
      <c r="E46" s="10">
        <f>D46-E$5</f>
        <v>-0.4743691685610749</v>
      </c>
      <c r="F46" s="10">
        <f>B$5*E46</f>
        <v>-0.14231075056832246</v>
      </c>
      <c r="G46" s="10">
        <f>C$5*E46</f>
        <v>-0.14231075056832246</v>
      </c>
      <c r="H46" s="10">
        <f t="shared" si="2"/>
        <v>0.009634013721387977</v>
      </c>
      <c r="I46" s="10">
        <f t="shared" si="3"/>
        <v>-0.05783777650099578</v>
      </c>
      <c r="J46" s="10">
        <f t="shared" si="4"/>
        <v>0.17304996049902396</v>
      </c>
    </row>
    <row r="47" spans="1:10" ht="12.75" customHeight="1">
      <c r="A47" s="1">
        <v>9</v>
      </c>
      <c r="B47" s="2">
        <v>4</v>
      </c>
      <c r="C47" s="10">
        <f>(B$6*H46+C$6*I46)+J46</f>
        <v>0.1364154377282487</v>
      </c>
      <c r="D47" s="10">
        <f t="shared" si="1"/>
        <v>0.534051070617654</v>
      </c>
      <c r="E47" s="10">
        <f>D47-E$6</f>
        <v>0.534051070617654</v>
      </c>
      <c r="F47" s="10">
        <f>B$6*E47</f>
        <v>0.37383574943235776</v>
      </c>
      <c r="G47" s="10">
        <f>C$6*E47</f>
        <v>0.4005383029632405</v>
      </c>
      <c r="H47" s="10">
        <f t="shared" si="2"/>
        <v>-0.0277495612218478</v>
      </c>
      <c r="I47" s="10">
        <f t="shared" si="3"/>
        <v>-0.09789160679731984</v>
      </c>
      <c r="J47" s="10">
        <f t="shared" si="4"/>
        <v>0.11964485343725856</v>
      </c>
    </row>
    <row r="48" spans="1:10" ht="12.75" customHeight="1">
      <c r="A48" s="1">
        <v>10</v>
      </c>
      <c r="B48" s="2">
        <v>1</v>
      </c>
      <c r="C48" s="10">
        <f>(B$3*H47+C$3*I47)+J47</f>
        <v>0.0972915759556098</v>
      </c>
      <c r="D48" s="10">
        <f t="shared" si="1"/>
        <v>0.5243037261306752</v>
      </c>
      <c r="E48" s="10">
        <f>D48-E$3</f>
        <v>-0.4756962738693248</v>
      </c>
      <c r="F48" s="10">
        <f>B$3*E48</f>
        <v>-0.04756962738693248</v>
      </c>
      <c r="G48" s="10">
        <f>C$3*E48</f>
        <v>-0.09513925477386496</v>
      </c>
      <c r="H48" s="10">
        <f t="shared" si="2"/>
        <v>-0.02299259848315455</v>
      </c>
      <c r="I48" s="10">
        <f t="shared" si="3"/>
        <v>-0.08837768131993334</v>
      </c>
      <c r="J48" s="10">
        <f t="shared" si="4"/>
        <v>0.16721448082419105</v>
      </c>
    </row>
    <row r="49" spans="1:10" ht="12.75" customHeight="1">
      <c r="A49" s="1">
        <v>10</v>
      </c>
      <c r="B49" s="2">
        <v>2</v>
      </c>
      <c r="C49" s="10">
        <f>(B$4*H48+C$4*I48)+J48</f>
        <v>0.07617826839467376</v>
      </c>
      <c r="D49" s="10">
        <f t="shared" si="1"/>
        <v>0.519035362600825</v>
      </c>
      <c r="E49" s="10">
        <f>D49-E$4</f>
        <v>0.519035362600825</v>
      </c>
      <c r="F49" s="11">
        <f>B$4*E49</f>
        <v>0.2595176813004125</v>
      </c>
      <c r="G49" s="10">
        <f>C$4*E49</f>
        <v>0.46713182634074246</v>
      </c>
      <c r="H49" s="10">
        <f t="shared" si="2"/>
        <v>-0.0489443666131958</v>
      </c>
      <c r="I49" s="10">
        <f t="shared" si="3"/>
        <v>-0.1350908639540076</v>
      </c>
      <c r="J49" s="10">
        <f t="shared" si="4"/>
        <v>0.11531094456410855</v>
      </c>
    </row>
    <row r="50" spans="1:10" ht="12.75" customHeight="1">
      <c r="A50" s="1">
        <v>10</v>
      </c>
      <c r="B50" s="2">
        <v>3</v>
      </c>
      <c r="C50" s="10">
        <f>(B$5*H49+C$5*I49)+J49</f>
        <v>0.06010037539394753</v>
      </c>
      <c r="D50" s="10">
        <f t="shared" si="1"/>
        <v>0.5150205728592193</v>
      </c>
      <c r="E50" s="10">
        <f>D50-E$5</f>
        <v>-0.4849794271407807</v>
      </c>
      <c r="F50" s="10">
        <f>B$5*E50</f>
        <v>-0.1454938281422342</v>
      </c>
      <c r="G50" s="10">
        <f>C$5*E50</f>
        <v>-0.1454938281422342</v>
      </c>
      <c r="H50" s="10">
        <f t="shared" si="2"/>
        <v>-0.034394983798972385</v>
      </c>
      <c r="I50" s="10">
        <f t="shared" si="3"/>
        <v>-0.12054148113978418</v>
      </c>
      <c r="J50" s="10">
        <f t="shared" si="4"/>
        <v>0.16380888727818663</v>
      </c>
    </row>
    <row r="51" spans="1:10" ht="12.75" customHeight="1">
      <c r="A51" s="1">
        <v>10</v>
      </c>
      <c r="B51" s="2">
        <v>4</v>
      </c>
      <c r="C51" s="10">
        <f>(B$6*H50+C$6*I50)+J50</f>
        <v>0.04932628776406783</v>
      </c>
      <c r="D51" s="10">
        <f t="shared" si="1"/>
        <v>0.5123290722380538</v>
      </c>
      <c r="E51" s="10">
        <f>D51-E$6</f>
        <v>0.5123290722380538</v>
      </c>
      <c r="F51" s="10">
        <f>B$6*E51</f>
        <v>0.3586303505666376</v>
      </c>
      <c r="G51" s="10">
        <f>C$6*E51</f>
        <v>0.38424680417854035</v>
      </c>
      <c r="H51" s="10">
        <f t="shared" si="2"/>
        <v>-0.07025801885563615</v>
      </c>
      <c r="I51" s="10">
        <f t="shared" si="3"/>
        <v>-0.1589661615576382</v>
      </c>
      <c r="J51" s="10">
        <f t="shared" si="4"/>
        <v>0.11257598005438124</v>
      </c>
    </row>
    <row r="52" spans="3:11" ht="12.75" customHeight="1"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 customHeight="1">
      <c r="A53" s="9" t="s">
        <v>18</v>
      </c>
      <c r="B53" s="9"/>
      <c r="C53" s="12" t="s">
        <v>19</v>
      </c>
      <c r="D53" s="10"/>
      <c r="E53" s="10"/>
      <c r="F53" s="10"/>
      <c r="G53" s="10"/>
      <c r="H53" s="10"/>
      <c r="I53" s="10"/>
      <c r="J53" s="10"/>
      <c r="K53" s="10"/>
    </row>
    <row r="54" spans="1:11" ht="12.75" customHeight="1">
      <c r="A54" s="10">
        <f>H51</f>
        <v>-0.07025801885563615</v>
      </c>
      <c r="B54" s="10">
        <f>I51</f>
        <v>-0.1589661615576382</v>
      </c>
      <c r="C54" s="10">
        <f>J51</f>
        <v>0.11257598005438124</v>
      </c>
      <c r="D54" s="10"/>
      <c r="E54" s="10"/>
      <c r="F54" s="10"/>
      <c r="G54" s="10"/>
      <c r="H54" s="10"/>
      <c r="I54" s="10"/>
      <c r="J54" s="10"/>
      <c r="K54" s="10"/>
    </row>
    <row r="56" spans="1:5" ht="12.75" customHeight="1">
      <c r="A56" s="3" t="s">
        <v>20</v>
      </c>
      <c r="B56" s="3"/>
      <c r="C56" s="3"/>
      <c r="D56" s="3"/>
      <c r="E56" s="3"/>
    </row>
    <row r="57" spans="1:8" ht="12.75" customHeight="1">
      <c r="A57" s="13"/>
      <c r="B57" s="14" t="s">
        <v>1</v>
      </c>
      <c r="C57" s="14" t="s">
        <v>2</v>
      </c>
      <c r="D57" s="14" t="s">
        <v>3</v>
      </c>
      <c r="E57" s="8" t="s">
        <v>4</v>
      </c>
      <c r="F57" s="8" t="s">
        <v>14</v>
      </c>
      <c r="G57" s="8" t="s">
        <v>15</v>
      </c>
      <c r="H57" s="8" t="s">
        <v>21</v>
      </c>
    </row>
    <row r="58" spans="1:8" ht="12.75" customHeight="1">
      <c r="A58" s="6" t="s">
        <v>22</v>
      </c>
      <c r="B58" s="2">
        <v>0.3</v>
      </c>
      <c r="C58" s="2">
        <v>0.2</v>
      </c>
      <c r="D58" s="2" t="s">
        <v>6</v>
      </c>
      <c r="E58" s="2">
        <f aca="true" t="shared" si="5" ref="E58:E60">IF(D58="kelasA",1,0)</f>
        <v>1</v>
      </c>
      <c r="F58" s="10">
        <f aca="true" t="shared" si="6" ref="F58:F60">(B58*$A$54+C58*$B$54)+$C$54</f>
        <v>0.05970534208616275</v>
      </c>
      <c r="G58" s="10">
        <f aca="true" t="shared" si="7" ref="G58:G60">1/(1+EXP(-F58))</f>
        <v>0.514921903074557</v>
      </c>
      <c r="H58" s="2">
        <f aca="true" t="shared" si="8" ref="H58:H60">IF(G58&gt;0.5,1,0)</f>
        <v>1</v>
      </c>
    </row>
    <row r="59" spans="1:8" ht="12.75" customHeight="1">
      <c r="A59" s="6" t="s">
        <v>23</v>
      </c>
      <c r="B59" s="2">
        <v>0.6</v>
      </c>
      <c r="C59" s="2">
        <v>0.9</v>
      </c>
      <c r="D59" s="2" t="s">
        <v>8</v>
      </c>
      <c r="E59" s="2">
        <f t="shared" si="5"/>
        <v>0</v>
      </c>
      <c r="F59" s="10">
        <f t="shared" si="6"/>
        <v>-0.07264837666087484</v>
      </c>
      <c r="G59" s="10">
        <f t="shared" si="7"/>
        <v>0.4818458895926327</v>
      </c>
      <c r="H59" s="2">
        <f t="shared" si="8"/>
        <v>0</v>
      </c>
    </row>
    <row r="60" spans="1:8" ht="12.75" customHeight="1">
      <c r="A60" s="6" t="s">
        <v>24</v>
      </c>
      <c r="B60" s="2">
        <v>0.5</v>
      </c>
      <c r="C60" s="2">
        <v>0.4</v>
      </c>
      <c r="D60" s="2" t="s">
        <v>6</v>
      </c>
      <c r="E60" s="2">
        <f t="shared" si="5"/>
        <v>1</v>
      </c>
      <c r="F60" s="10">
        <f t="shared" si="6"/>
        <v>0.013860506003507883</v>
      </c>
      <c r="G60" s="10">
        <f t="shared" si="7"/>
        <v>0.5034650710271078</v>
      </c>
      <c r="H60" s="2">
        <f t="shared" si="8"/>
        <v>1</v>
      </c>
    </row>
  </sheetData>
  <sheetProtection selectLockedCells="1" selectUnlockedCells="1"/>
  <mergeCells count="5">
    <mergeCell ref="A1:E1"/>
    <mergeCell ref="F10:G10"/>
    <mergeCell ref="H10:I10"/>
    <mergeCell ref="A53:B53"/>
    <mergeCell ref="A56:E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2024-04-08T01:29:42Z</dcterms:created>
  <dcterms:modified xsi:type="dcterms:W3CDTF">2024-04-17T03:56:27Z</dcterms:modified>
  <cp:category/>
  <cp:version/>
  <cp:contentType/>
  <cp:contentStatus/>
  <cp:revision>10</cp:revision>
</cp:coreProperties>
</file>